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20" windowWidth="28800" windowHeight="15960" activeTab="0"/>
  </bookViews>
  <sheets>
    <sheet name="Sheet1" sheetId="1" r:id="rId1"/>
    <sheet name="Sheet2" sheetId="2" r:id="rId2"/>
  </sheets>
  <definedNames>
    <definedName name="_xlnm.Print_Area" localSheetId="0">'Sheet1'!$A$1:$U$59</definedName>
  </definedNames>
  <calcPr fullCalcOnLoad="1"/>
</workbook>
</file>

<file path=xl/sharedStrings.xml><?xml version="1.0" encoding="utf-8"?>
<sst xmlns="http://schemas.openxmlformats.org/spreadsheetml/2006/main" count="140" uniqueCount="82">
  <si>
    <t>Redni broj</t>
  </si>
  <si>
    <t>UKUPAN BROJ POENA</t>
  </si>
  <si>
    <t>PRIJEDLOG OCJENE</t>
  </si>
  <si>
    <t>I</t>
  </si>
  <si>
    <t>Fakultet političkih nauka</t>
  </si>
  <si>
    <t>TEST</t>
  </si>
  <si>
    <t>total ispit</t>
  </si>
  <si>
    <t>Studijski program</t>
  </si>
  <si>
    <t>total test</t>
  </si>
  <si>
    <t>Ispit</t>
  </si>
  <si>
    <t>Popravni</t>
  </si>
  <si>
    <t>Popravni test</t>
  </si>
  <si>
    <t>Vježbe</t>
  </si>
  <si>
    <t>Ispit (avgustovski rok)</t>
  </si>
  <si>
    <t>Test (avgustovski rok)</t>
  </si>
  <si>
    <t>PREDMET: Metodologija politickih nauka, br. kredita 6.00</t>
  </si>
  <si>
    <t>D1</t>
  </si>
  <si>
    <t>D2</t>
  </si>
  <si>
    <t>Ukupno</t>
  </si>
  <si>
    <t>SP</t>
  </si>
  <si>
    <t>MO</t>
  </si>
  <si>
    <t>OBRAZAC za evidenciju osvojenih poena na predmetu i prijedlog ocjene, studijske 2020-2021. zimski semestar</t>
  </si>
  <si>
    <t>26/2021</t>
  </si>
  <si>
    <t>27/2021</t>
  </si>
  <si>
    <t>28/2021</t>
  </si>
  <si>
    <t>29/2021</t>
  </si>
  <si>
    <t>30/2021</t>
  </si>
  <si>
    <t>31/2021</t>
  </si>
  <si>
    <t>32/2021</t>
  </si>
  <si>
    <t>33/2021</t>
  </si>
  <si>
    <t>34/2021</t>
  </si>
  <si>
    <t>35/2021</t>
  </si>
  <si>
    <t>36/2021</t>
  </si>
  <si>
    <t>37/2021</t>
  </si>
  <si>
    <t>38/2021</t>
  </si>
  <si>
    <t>39/2021</t>
  </si>
  <si>
    <t>40/2021</t>
  </si>
  <si>
    <t>41/2021</t>
  </si>
  <si>
    <t>42/2021</t>
  </si>
  <si>
    <t>43/2021</t>
  </si>
  <si>
    <t>44/2021</t>
  </si>
  <si>
    <t>45/2021</t>
  </si>
  <si>
    <t>46/2021</t>
  </si>
  <si>
    <t>47/2021</t>
  </si>
  <si>
    <t>48/2021</t>
  </si>
  <si>
    <t>49/2021</t>
  </si>
  <si>
    <t>50/2021</t>
  </si>
  <si>
    <t>51/2021</t>
  </si>
  <si>
    <t>52/2021</t>
  </si>
  <si>
    <t>53/2021</t>
  </si>
  <si>
    <t>54/2021</t>
  </si>
  <si>
    <t>55/2021</t>
  </si>
  <si>
    <t>97/2021</t>
  </si>
  <si>
    <t>98/2021</t>
  </si>
  <si>
    <t>99/2021</t>
  </si>
  <si>
    <t>1/2021</t>
  </si>
  <si>
    <t>2/2021</t>
  </si>
  <si>
    <t>3/2021</t>
  </si>
  <si>
    <t>4/2021</t>
  </si>
  <si>
    <t>5/2021</t>
  </si>
  <si>
    <t>6/2021</t>
  </si>
  <si>
    <t>7/2021</t>
  </si>
  <si>
    <t>10/2021</t>
  </si>
  <si>
    <t>11/2021</t>
  </si>
  <si>
    <t>12/2021</t>
  </si>
  <si>
    <t>13/2021</t>
  </si>
  <si>
    <t>14/2021</t>
  </si>
  <si>
    <t>15/2021</t>
  </si>
  <si>
    <t>17/2021</t>
  </si>
  <si>
    <t>18/2021</t>
  </si>
  <si>
    <t>19/2021</t>
  </si>
  <si>
    <t>20/2021</t>
  </si>
  <si>
    <t>21/2021</t>
  </si>
  <si>
    <t>23/2021</t>
  </si>
  <si>
    <t>69/2021</t>
  </si>
  <si>
    <t>70/2021</t>
  </si>
  <si>
    <t>71/2021</t>
  </si>
  <si>
    <t>73/2021</t>
  </si>
  <si>
    <t>74/2021</t>
  </si>
  <si>
    <t>75/2021</t>
  </si>
  <si>
    <t>76/2021</t>
  </si>
  <si>
    <t>77/2021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</si>
</sst>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&quot;€&quot;* #,##0.00_-;\-&quot;€&quot;* #,##0.00_-;_-&quot;€&quot;* &quot;-&quot;??_-;_-@_-"/>
    <numFmt numFmtId="184" formatCode="#,##0\ &quot;din.&quot;;\-#,##0\ &quot;din.&quot;"/>
    <numFmt numFmtId="185" formatCode="#,##0\ &quot;din.&quot;;[Red]\-#,##0\ &quot;din.&quot;"/>
    <numFmt numFmtId="186" formatCode="#,##0.00\ &quot;din.&quot;;\-#,##0.00\ &quot;din.&quot;"/>
    <numFmt numFmtId="187" formatCode="#,##0.00\ &quot;din.&quot;;[Red]\-#,##0.00\ &quot;din.&quot;"/>
    <numFmt numFmtId="188" formatCode="_-* #,##0\ &quot;din.&quot;_-;\-* #,##0\ &quot;din.&quot;_-;_-* &quot;-&quot;\ &quot;din.&quot;_-;_-@_-"/>
    <numFmt numFmtId="189" formatCode="_-* #,##0\ _d_i_n_._-;\-* #,##0\ _d_i_n_._-;_-* &quot;-&quot;\ _d_i_n_._-;_-@_-"/>
    <numFmt numFmtId="190" formatCode="_-* #,##0.00\ &quot;din.&quot;_-;\-* #,##0.00\ &quot;din.&quot;_-;_-* &quot;-&quot;??\ &quot;din.&quot;_-;_-@_-"/>
    <numFmt numFmtId="191" formatCode="_-* #,##0.00\ _d_i_n_._-;\-* #,##0.00\ _d_i_n_._-;_-* &quot;-&quot;??\ _d_i_n_._-;_-@_-"/>
    <numFmt numFmtId="192" formatCode="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$&quot;#,##0.0"/>
    <numFmt numFmtId="198" formatCode="0.0%"/>
  </numFmts>
  <fonts count="46">
    <font>
      <sz val="10"/>
      <name val="Arial"/>
      <family val="0"/>
    </font>
    <font>
      <sz val="8"/>
      <name val="Arial"/>
      <family val="2"/>
    </font>
    <font>
      <b/>
      <i/>
      <sz val="11"/>
      <name val="Calibri Light"/>
      <family val="2"/>
    </font>
    <font>
      <sz val="11"/>
      <name val="Calibri Light"/>
      <family val="2"/>
    </font>
    <font>
      <b/>
      <sz val="11"/>
      <name val="Calibri Light"/>
      <family val="2"/>
    </font>
    <font>
      <sz val="12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 Ligh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49" fontId="3" fillId="33" borderId="0" xfId="0" applyNumberFormat="1" applyFont="1" applyFill="1" applyAlignment="1">
      <alignment horizontal="left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 wrapText="1" shrinkToFit="1"/>
    </xf>
    <xf numFmtId="0" fontId="3" fillId="33" borderId="0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left" vertical="center" shrinkToFit="1"/>
    </xf>
    <xf numFmtId="0" fontId="3" fillId="33" borderId="10" xfId="0" applyFont="1" applyFill="1" applyBorder="1" applyAlignment="1">
      <alignment vertical="center" wrapText="1" shrinkToFit="1"/>
    </xf>
    <xf numFmtId="0" fontId="3" fillId="33" borderId="10" xfId="0" applyFont="1" applyFill="1" applyBorder="1" applyAlignment="1">
      <alignment horizontal="center"/>
    </xf>
    <xf numFmtId="0" fontId="45" fillId="33" borderId="0" xfId="48" applyFont="1" applyFill="1" applyAlignment="1">
      <alignment horizontal="right"/>
    </xf>
    <xf numFmtId="0" fontId="45" fillId="33" borderId="10" xfId="48" applyFont="1" applyFill="1" applyBorder="1" applyAlignment="1">
      <alignment horizontal="right" vertical="center" wrapText="1" shrinkToFit="1"/>
    </xf>
    <xf numFmtId="0" fontId="3" fillId="33" borderId="10" xfId="0" applyFont="1" applyFill="1" applyBorder="1" applyAlignment="1">
      <alignment horizontal="center" vertical="center" textRotation="90" wrapText="1" shrinkToFit="1"/>
    </xf>
    <xf numFmtId="0" fontId="3" fillId="34" borderId="10" xfId="0" applyFont="1" applyFill="1" applyBorder="1" applyAlignment="1">
      <alignment horizontal="center" vertical="center" wrapText="1" shrinkToFit="1"/>
    </xf>
    <xf numFmtId="0" fontId="45" fillId="33" borderId="11" xfId="48" applyFont="1" applyFill="1" applyBorder="1" applyAlignment="1">
      <alignment horizontal="right" vertical="center" wrapText="1" shrinkToFit="1"/>
    </xf>
    <xf numFmtId="0" fontId="3" fillId="33" borderId="11" xfId="0" applyFont="1" applyFill="1" applyBorder="1" applyAlignment="1">
      <alignment horizontal="center" vertical="center" wrapText="1" shrinkToFit="1"/>
    </xf>
    <xf numFmtId="0" fontId="3" fillId="33" borderId="11" xfId="0" applyFont="1" applyFill="1" applyBorder="1" applyAlignment="1">
      <alignment vertical="center" wrapText="1" shrinkToFit="1"/>
    </xf>
    <xf numFmtId="0" fontId="3" fillId="34" borderId="11" xfId="0" applyFont="1" applyFill="1" applyBorder="1" applyAlignment="1">
      <alignment vertical="center" wrapText="1" shrinkToFit="1"/>
    </xf>
    <xf numFmtId="0" fontId="5" fillId="33" borderId="10" xfId="0" applyFont="1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/>
    </xf>
    <xf numFmtId="0" fontId="5" fillId="34" borderId="10" xfId="0" applyFont="1" applyFill="1" applyBorder="1" applyAlignment="1">
      <alignment horizontal="right"/>
    </xf>
    <xf numFmtId="0" fontId="5" fillId="34" borderId="10" xfId="0" applyFont="1" applyFill="1" applyBorder="1" applyAlignment="1">
      <alignment/>
    </xf>
    <xf numFmtId="192" fontId="5" fillId="34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center" vertical="center" textRotation="90" wrapText="1" shrinkToFit="1"/>
    </xf>
    <xf numFmtId="0" fontId="3" fillId="33" borderId="11" xfId="0" applyFont="1" applyFill="1" applyBorder="1" applyAlignment="1">
      <alignment horizontal="center" vertical="center" textRotation="90" wrapText="1" shrinkToFit="1"/>
    </xf>
    <xf numFmtId="0" fontId="3" fillId="34" borderId="10" xfId="0" applyFont="1" applyFill="1" applyBorder="1" applyAlignment="1">
      <alignment horizontal="center" vertical="center" textRotation="90" wrapText="1" shrinkToFit="1"/>
    </xf>
    <xf numFmtId="0" fontId="3" fillId="34" borderId="11" xfId="0" applyFont="1" applyFill="1" applyBorder="1" applyAlignment="1">
      <alignment horizontal="center" vertical="center" textRotation="90" wrapText="1" shrinkToFit="1"/>
    </xf>
    <xf numFmtId="0" fontId="5" fillId="34" borderId="10" xfId="0" applyFont="1" applyFill="1" applyBorder="1" applyAlignment="1">
      <alignment/>
    </xf>
    <xf numFmtId="192" fontId="3" fillId="33" borderId="0" xfId="0" applyNumberFormat="1" applyFont="1" applyFill="1" applyAlignment="1">
      <alignment horizontal="center" vertical="center"/>
    </xf>
    <xf numFmtId="192" fontId="4" fillId="33" borderId="0" xfId="0" applyNumberFormat="1" applyFont="1" applyFill="1" applyAlignment="1">
      <alignment horizontal="center" vertical="center"/>
    </xf>
    <xf numFmtId="192" fontId="3" fillId="33" borderId="10" xfId="0" applyNumberFormat="1" applyFont="1" applyFill="1" applyBorder="1" applyAlignment="1">
      <alignment horizontal="center" vertical="center" textRotation="90" wrapText="1" shrinkToFit="1"/>
    </xf>
    <xf numFmtId="192" fontId="3" fillId="33" borderId="11" xfId="0" applyNumberFormat="1" applyFont="1" applyFill="1" applyBorder="1" applyAlignment="1">
      <alignment horizontal="center" vertical="center" textRotation="90" wrapText="1" shrinkToFit="1"/>
    </xf>
    <xf numFmtId="192" fontId="5" fillId="33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vertical="center" wrapText="1"/>
    </xf>
    <xf numFmtId="192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3" fillId="33" borderId="0" xfId="0" applyFont="1" applyFill="1" applyAlignment="1">
      <alignment horizontal="left" vertical="center" wrapText="1" shrinkToFit="1"/>
    </xf>
    <xf numFmtId="0" fontId="3" fillId="33" borderId="0" xfId="0" applyFont="1" applyFill="1" applyAlignment="1">
      <alignment horizontal="left" vertical="center"/>
    </xf>
    <xf numFmtId="192" fontId="3" fillId="33" borderId="0" xfId="0" applyNumberFormat="1" applyFont="1" applyFill="1" applyAlignment="1">
      <alignment horizontal="left" vertical="center"/>
    </xf>
    <xf numFmtId="0" fontId="3" fillId="0" borderId="10" xfId="0" applyFont="1" applyFill="1" applyBorder="1" applyAlignment="1">
      <alignment horizontal="center"/>
    </xf>
    <xf numFmtId="192" fontId="3" fillId="33" borderId="0" xfId="0" applyNumberFormat="1" applyFont="1" applyFill="1" applyAlignment="1">
      <alignment/>
    </xf>
    <xf numFmtId="0" fontId="3" fillId="34" borderId="10" xfId="0" applyFont="1" applyFill="1" applyBorder="1" applyAlignment="1">
      <alignment horizontal="center" vertical="center" wrapText="1" shrinkToFit="1"/>
    </xf>
    <xf numFmtId="0" fontId="3" fillId="34" borderId="11" xfId="0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33" borderId="11" xfId="0" applyFont="1" applyFill="1" applyBorder="1" applyAlignment="1">
      <alignment horizontal="center" vertical="center" wrapText="1" shrinkToFit="1"/>
    </xf>
    <xf numFmtId="0" fontId="3" fillId="33" borderId="12" xfId="0" applyFont="1" applyFill="1" applyBorder="1" applyAlignment="1">
      <alignment horizontal="center" vertical="center" wrapText="1" shrinkToFit="1"/>
    </xf>
    <xf numFmtId="0" fontId="3" fillId="33" borderId="13" xfId="0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textRotation="90" wrapText="1" shrinkToFit="1"/>
    </xf>
    <xf numFmtId="0" fontId="2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3" fillId="33" borderId="11" xfId="0" applyFont="1" applyFill="1" applyBorder="1" applyAlignment="1">
      <alignment horizontal="center" vertical="center" textRotation="90" wrapText="1" shrinkToFit="1"/>
    </xf>
    <xf numFmtId="0" fontId="3" fillId="34" borderId="10" xfId="0" applyFont="1" applyFill="1" applyBorder="1" applyAlignment="1">
      <alignment horizontal="center" vertical="center" textRotation="90" wrapText="1" shrinkToFit="1"/>
    </xf>
    <xf numFmtId="0" fontId="3" fillId="34" borderId="11" xfId="0" applyFont="1" applyFill="1" applyBorder="1" applyAlignment="1">
      <alignment horizontal="center" vertical="center" textRotation="90" wrapText="1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70"/>
  <sheetViews>
    <sheetView tabSelected="1" zoomScale="110" zoomScaleNormal="110" zoomScalePageLayoutView="0" workbookViewId="0" topLeftCell="A1">
      <pane ySplit="9" topLeftCell="A10" activePane="bottomLeft" state="frozen"/>
      <selection pane="topLeft" activeCell="A1" sqref="A1"/>
      <selection pane="bottomLeft" activeCell="C2" sqref="C1:C16384"/>
    </sheetView>
  </sheetViews>
  <sheetFormatPr defaultColWidth="11.421875" defaultRowHeight="12.75"/>
  <cols>
    <col min="1" max="1" width="4.8515625" style="2" customWidth="1"/>
    <col min="2" max="2" width="10.00390625" style="3" customWidth="1"/>
    <col min="3" max="3" width="4.421875" style="5" customWidth="1"/>
    <col min="4" max="4" width="7.421875" style="34" customWidth="1"/>
    <col min="5" max="5" width="5.00390625" style="5" customWidth="1"/>
    <col min="6" max="6" width="7.140625" style="5" customWidth="1"/>
    <col min="7" max="7" width="6.00390625" style="12" customWidth="1"/>
    <col min="8" max="8" width="5.421875" style="2" customWidth="1"/>
    <col min="9" max="9" width="6.28125" style="2" customWidth="1"/>
    <col min="10" max="11" width="4.28125" style="2" customWidth="1"/>
    <col min="12" max="12" width="4.7109375" style="2" customWidth="1"/>
    <col min="13" max="13" width="6.28125" style="2" customWidth="1"/>
    <col min="14" max="14" width="4.7109375" style="2" customWidth="1"/>
    <col min="15" max="15" width="7.00390625" style="2" customWidth="1"/>
    <col min="16" max="16" width="5.7109375" style="1" customWidth="1"/>
    <col min="17" max="16384" width="11.421875" style="2" customWidth="1"/>
  </cols>
  <sheetData>
    <row r="1" spans="1:21" ht="18" customHeight="1">
      <c r="A1" s="55" t="s">
        <v>21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R1" s="3"/>
      <c r="S1" s="3"/>
      <c r="T1" s="44"/>
      <c r="U1" s="45"/>
    </row>
    <row r="2" spans="1:21" ht="18" customHeight="1">
      <c r="A2" s="1"/>
      <c r="B2" s="4"/>
      <c r="R2" s="3"/>
      <c r="S2" s="3"/>
      <c r="T2" s="44"/>
      <c r="U2" s="45"/>
    </row>
    <row r="3" spans="1:21" ht="18" customHeight="1">
      <c r="A3" s="56" t="s">
        <v>4</v>
      </c>
      <c r="B3" s="56"/>
      <c r="C3" s="6"/>
      <c r="D3" s="35"/>
      <c r="E3" s="6"/>
      <c r="F3" s="6"/>
      <c r="R3" s="3"/>
      <c r="S3" s="3"/>
      <c r="T3" s="44"/>
      <c r="U3" s="45"/>
    </row>
    <row r="4" spans="1:21" ht="18" customHeight="1">
      <c r="A4" s="1"/>
      <c r="B4" s="4"/>
      <c r="R4" s="3"/>
      <c r="S4" s="3"/>
      <c r="T4" s="44"/>
      <c r="U4" s="45"/>
    </row>
    <row r="5" spans="1:21" ht="18" customHeight="1">
      <c r="A5" s="3" t="s">
        <v>15</v>
      </c>
      <c r="B5" s="4"/>
      <c r="R5" s="3"/>
      <c r="S5" s="3"/>
      <c r="T5" s="44"/>
      <c r="U5" s="45"/>
    </row>
    <row r="6" spans="1:21" ht="17.25" customHeight="1">
      <c r="A6" s="1"/>
      <c r="B6" s="4"/>
      <c r="R6" s="3"/>
      <c r="S6" s="3"/>
      <c r="T6" s="44"/>
      <c r="U6" s="45"/>
    </row>
    <row r="7" spans="1:21" s="7" customFormat="1" ht="1.5" customHeight="1">
      <c r="A7" s="50" t="s">
        <v>0</v>
      </c>
      <c r="B7" s="9"/>
      <c r="C7" s="54" t="s">
        <v>7</v>
      </c>
      <c r="D7" s="36"/>
      <c r="E7" s="29"/>
      <c r="F7" s="14"/>
      <c r="G7" s="13"/>
      <c r="H7" s="10"/>
      <c r="I7" s="10"/>
      <c r="J7" s="10"/>
      <c r="K7" s="10"/>
      <c r="L7" s="10"/>
      <c r="M7" s="10"/>
      <c r="N7" s="10"/>
      <c r="O7" s="58" t="s">
        <v>1</v>
      </c>
      <c r="P7" s="54" t="s">
        <v>2</v>
      </c>
      <c r="R7" s="43"/>
      <c r="S7" s="43"/>
      <c r="T7" s="44"/>
      <c r="U7" s="45"/>
    </row>
    <row r="8" spans="1:21" s="7" customFormat="1" ht="25.5" customHeight="1">
      <c r="A8" s="50"/>
      <c r="B8" s="50"/>
      <c r="C8" s="54"/>
      <c r="D8" s="52" t="s">
        <v>12</v>
      </c>
      <c r="E8" s="53"/>
      <c r="F8" s="31"/>
      <c r="G8" s="50" t="s">
        <v>5</v>
      </c>
      <c r="H8" s="50"/>
      <c r="I8" s="48" t="s">
        <v>8</v>
      </c>
      <c r="J8" s="50"/>
      <c r="K8" s="50"/>
      <c r="L8" s="15"/>
      <c r="M8" s="50" t="s">
        <v>14</v>
      </c>
      <c r="N8" s="50" t="s">
        <v>13</v>
      </c>
      <c r="O8" s="58"/>
      <c r="P8" s="54"/>
      <c r="R8" s="43"/>
      <c r="S8" s="43"/>
      <c r="T8" s="43"/>
      <c r="U8" s="45"/>
    </row>
    <row r="9" spans="1:16" s="7" customFormat="1" ht="53.25" customHeight="1">
      <c r="A9" s="51"/>
      <c r="B9" s="51"/>
      <c r="C9" s="57"/>
      <c r="D9" s="37" t="s">
        <v>16</v>
      </c>
      <c r="E9" s="30" t="s">
        <v>17</v>
      </c>
      <c r="F9" s="32" t="s">
        <v>18</v>
      </c>
      <c r="G9" s="16" t="s">
        <v>3</v>
      </c>
      <c r="H9" s="17" t="s">
        <v>11</v>
      </c>
      <c r="I9" s="49"/>
      <c r="J9" s="18" t="s">
        <v>9</v>
      </c>
      <c r="K9" s="18" t="s">
        <v>10</v>
      </c>
      <c r="L9" s="19" t="s">
        <v>6</v>
      </c>
      <c r="M9" s="51"/>
      <c r="N9" s="51"/>
      <c r="O9" s="59"/>
      <c r="P9" s="54"/>
    </row>
    <row r="10" spans="1:17" ht="15.75">
      <c r="A10" s="20">
        <v>1</v>
      </c>
      <c r="B10" s="21" t="s">
        <v>22</v>
      </c>
      <c r="C10" s="20" t="s">
        <v>19</v>
      </c>
      <c r="D10" s="38">
        <v>10</v>
      </c>
      <c r="E10" s="20">
        <v>8.5</v>
      </c>
      <c r="F10" s="33">
        <f>D10+E10</f>
        <v>18.5</v>
      </c>
      <c r="G10" s="22">
        <v>30</v>
      </c>
      <c r="H10" s="23"/>
      <c r="I10" s="24">
        <f>IF(M10&gt;0,M10,IF(H10&gt;0,H10,G10))</f>
        <v>30</v>
      </c>
      <c r="J10" s="23">
        <v>42.5</v>
      </c>
      <c r="K10" s="23"/>
      <c r="L10" s="25">
        <f>IF(N10&gt;0,N10,IF(K10&gt;0,K10,J10))</f>
        <v>42.5</v>
      </c>
      <c r="M10" s="23"/>
      <c r="N10" s="23"/>
      <c r="O10" s="26">
        <f aca="true" t="shared" si="0" ref="O10:O59">I10+L10+F10</f>
        <v>91</v>
      </c>
      <c r="P10" s="11">
        <f aca="true" t="shared" si="1" ref="P10:P59">IF(O10&lt;R$1,S$1,(IF(O10&lt;R$2,S$2,(IF(O10&lt;R$3,S$3,(IF(O10&lt;R$4,S$4,(IF(O10&lt;R$5,S$5,S$6)))))))))</f>
        <v>0</v>
      </c>
      <c r="Q10" s="47"/>
    </row>
    <row r="11" spans="1:17" ht="15.75">
      <c r="A11" s="20">
        <v>2</v>
      </c>
      <c r="B11" s="21" t="s">
        <v>23</v>
      </c>
      <c r="C11" s="20" t="s">
        <v>19</v>
      </c>
      <c r="D11" s="38"/>
      <c r="E11" s="20"/>
      <c r="F11" s="33">
        <f aca="true" t="shared" si="2" ref="F11:F59">D11+E11</f>
        <v>0</v>
      </c>
      <c r="G11" s="22"/>
      <c r="H11" s="23"/>
      <c r="I11" s="24">
        <f aca="true" t="shared" si="3" ref="I11:I59">IF(M11&gt;0,M11,IF(H11&gt;0,H11,G11))</f>
        <v>0</v>
      </c>
      <c r="J11" s="23"/>
      <c r="K11" s="23"/>
      <c r="L11" s="25">
        <f aca="true" t="shared" si="4" ref="L11:L59">IF(N11&gt;0,N11,IF(K11&gt;0,K11,J11))</f>
        <v>0</v>
      </c>
      <c r="M11" s="23"/>
      <c r="N11" s="23"/>
      <c r="O11" s="26">
        <f t="shared" si="0"/>
        <v>0</v>
      </c>
      <c r="P11" s="11">
        <f t="shared" si="1"/>
        <v>0</v>
      </c>
      <c r="Q11" s="47"/>
    </row>
    <row r="12" spans="1:19" ht="15.75">
      <c r="A12" s="20">
        <v>3</v>
      </c>
      <c r="B12" s="21" t="s">
        <v>24</v>
      </c>
      <c r="C12" s="20" t="s">
        <v>19</v>
      </c>
      <c r="D12" s="38">
        <v>7</v>
      </c>
      <c r="E12" s="20">
        <v>6</v>
      </c>
      <c r="F12" s="33">
        <f t="shared" si="2"/>
        <v>13</v>
      </c>
      <c r="G12" s="22">
        <v>25</v>
      </c>
      <c r="H12" s="23"/>
      <c r="I12" s="24">
        <f t="shared" si="3"/>
        <v>25</v>
      </c>
      <c r="J12" s="23">
        <v>42</v>
      </c>
      <c r="K12" s="23"/>
      <c r="L12" s="25">
        <f t="shared" si="4"/>
        <v>42</v>
      </c>
      <c r="M12" s="23"/>
      <c r="N12" s="23"/>
      <c r="O12" s="26">
        <f t="shared" si="0"/>
        <v>80</v>
      </c>
      <c r="P12" s="11">
        <f t="shared" si="1"/>
        <v>0</v>
      </c>
      <c r="Q12" s="47"/>
      <c r="R12" s="8"/>
      <c r="S12" s="8"/>
    </row>
    <row r="13" spans="1:17" ht="15.75">
      <c r="A13" s="39">
        <v>4</v>
      </c>
      <c r="B13" s="40" t="s">
        <v>25</v>
      </c>
      <c r="C13" s="20" t="s">
        <v>19</v>
      </c>
      <c r="D13" s="41">
        <v>7</v>
      </c>
      <c r="E13" s="39">
        <v>6</v>
      </c>
      <c r="F13" s="33">
        <f>D13+E13</f>
        <v>13</v>
      </c>
      <c r="G13" s="27">
        <v>23.5</v>
      </c>
      <c r="H13" s="42"/>
      <c r="I13" s="24">
        <f>IF(M13&gt;0,M13,IF(H13&gt;0,H13,G13))</f>
        <v>23.5</v>
      </c>
      <c r="J13" s="42">
        <v>40.5</v>
      </c>
      <c r="K13" s="42"/>
      <c r="L13" s="25">
        <f>IF(N13&gt;0,N13,IF(K13&gt;0,K13,J13))</f>
        <v>40.5</v>
      </c>
      <c r="M13" s="42"/>
      <c r="N13" s="42"/>
      <c r="O13" s="26">
        <f t="shared" si="0"/>
        <v>77</v>
      </c>
      <c r="P13" s="11">
        <f t="shared" si="1"/>
        <v>0</v>
      </c>
      <c r="Q13" s="47"/>
    </row>
    <row r="14" spans="1:17" ht="15.75">
      <c r="A14" s="20">
        <v>5</v>
      </c>
      <c r="B14" s="21" t="s">
        <v>26</v>
      </c>
      <c r="C14" s="20" t="s">
        <v>19</v>
      </c>
      <c r="D14" s="38">
        <v>7</v>
      </c>
      <c r="E14" s="20">
        <v>7</v>
      </c>
      <c r="F14" s="33">
        <f t="shared" si="2"/>
        <v>14</v>
      </c>
      <c r="G14" s="27">
        <v>24.5</v>
      </c>
      <c r="H14" s="23"/>
      <c r="I14" s="24">
        <f t="shared" si="3"/>
        <v>24.5</v>
      </c>
      <c r="J14" s="23">
        <v>38</v>
      </c>
      <c r="K14" s="23"/>
      <c r="L14" s="25">
        <f t="shared" si="4"/>
        <v>38</v>
      </c>
      <c r="M14" s="23"/>
      <c r="N14" s="23"/>
      <c r="O14" s="26">
        <f t="shared" si="0"/>
        <v>76.5</v>
      </c>
      <c r="P14" s="11">
        <f t="shared" si="1"/>
        <v>0</v>
      </c>
      <c r="Q14" s="47"/>
    </row>
    <row r="15" spans="1:17" ht="15.75">
      <c r="A15" s="20">
        <v>6</v>
      </c>
      <c r="B15" s="21" t="s">
        <v>27</v>
      </c>
      <c r="C15" s="20" t="s">
        <v>19</v>
      </c>
      <c r="D15" s="38">
        <v>10</v>
      </c>
      <c r="E15" s="20">
        <v>8.5</v>
      </c>
      <c r="F15" s="33">
        <f t="shared" si="2"/>
        <v>18.5</v>
      </c>
      <c r="G15" s="27"/>
      <c r="H15" s="23">
        <v>21</v>
      </c>
      <c r="I15" s="24">
        <f t="shared" si="3"/>
        <v>21</v>
      </c>
      <c r="J15" s="23"/>
      <c r="K15" s="23"/>
      <c r="L15" s="25">
        <f t="shared" si="4"/>
        <v>0</v>
      </c>
      <c r="M15" s="23"/>
      <c r="N15" s="23"/>
      <c r="O15" s="26">
        <f t="shared" si="0"/>
        <v>39.5</v>
      </c>
      <c r="P15" s="11">
        <f t="shared" si="1"/>
        <v>0</v>
      </c>
      <c r="Q15" s="47"/>
    </row>
    <row r="16" spans="1:19" ht="15.75">
      <c r="A16" s="20">
        <v>7</v>
      </c>
      <c r="B16" s="21" t="s">
        <v>28</v>
      </c>
      <c r="C16" s="20" t="s">
        <v>19</v>
      </c>
      <c r="D16" s="38">
        <v>10</v>
      </c>
      <c r="E16" s="20">
        <v>8.5</v>
      </c>
      <c r="F16" s="33">
        <f t="shared" si="2"/>
        <v>18.5</v>
      </c>
      <c r="G16" s="27">
        <v>23</v>
      </c>
      <c r="H16" s="23"/>
      <c r="I16" s="24">
        <f t="shared" si="3"/>
        <v>23</v>
      </c>
      <c r="J16" s="23">
        <v>20</v>
      </c>
      <c r="K16" s="23"/>
      <c r="L16" s="25">
        <f t="shared" si="4"/>
        <v>20</v>
      </c>
      <c r="M16" s="23"/>
      <c r="N16" s="23"/>
      <c r="O16" s="26">
        <f t="shared" si="0"/>
        <v>61.5</v>
      </c>
      <c r="P16" s="11">
        <f t="shared" si="1"/>
        <v>0</v>
      </c>
      <c r="Q16" s="47"/>
      <c r="R16" s="8"/>
      <c r="S16" s="8"/>
    </row>
    <row r="17" spans="1:17" ht="15.75">
      <c r="A17" s="20">
        <v>8</v>
      </c>
      <c r="B17" s="21" t="s">
        <v>29</v>
      </c>
      <c r="C17" s="20" t="s">
        <v>19</v>
      </c>
      <c r="D17" s="38">
        <v>7</v>
      </c>
      <c r="E17" s="20">
        <v>6</v>
      </c>
      <c r="F17" s="33">
        <f t="shared" si="2"/>
        <v>13</v>
      </c>
      <c r="G17" s="27">
        <v>21</v>
      </c>
      <c r="H17" s="23"/>
      <c r="I17" s="24">
        <f t="shared" si="3"/>
        <v>21</v>
      </c>
      <c r="J17" s="23">
        <v>37</v>
      </c>
      <c r="K17" s="23"/>
      <c r="L17" s="25">
        <f t="shared" si="4"/>
        <v>37</v>
      </c>
      <c r="M17" s="23"/>
      <c r="N17" s="23"/>
      <c r="O17" s="26">
        <f t="shared" si="0"/>
        <v>71</v>
      </c>
      <c r="P17" s="11">
        <f t="shared" si="1"/>
        <v>0</v>
      </c>
      <c r="Q17" s="47"/>
    </row>
    <row r="18" spans="1:17" ht="15.75">
      <c r="A18" s="20">
        <v>9</v>
      </c>
      <c r="B18" s="21" t="s">
        <v>30</v>
      </c>
      <c r="C18" s="20" t="s">
        <v>19</v>
      </c>
      <c r="D18" s="38">
        <v>10</v>
      </c>
      <c r="E18" s="20">
        <v>8.5</v>
      </c>
      <c r="F18" s="33">
        <f t="shared" si="2"/>
        <v>18.5</v>
      </c>
      <c r="G18" s="27">
        <v>26.5</v>
      </c>
      <c r="H18" s="23"/>
      <c r="I18" s="24">
        <f t="shared" si="3"/>
        <v>26.5</v>
      </c>
      <c r="J18" s="23"/>
      <c r="K18" s="23"/>
      <c r="L18" s="25">
        <f t="shared" si="4"/>
        <v>0</v>
      </c>
      <c r="M18" s="23"/>
      <c r="N18" s="23"/>
      <c r="O18" s="26">
        <f t="shared" si="0"/>
        <v>45</v>
      </c>
      <c r="P18" s="11">
        <f t="shared" si="1"/>
        <v>0</v>
      </c>
      <c r="Q18" s="47"/>
    </row>
    <row r="19" spans="1:17" ht="15.75">
      <c r="A19" s="20">
        <v>11</v>
      </c>
      <c r="B19" s="21" t="s">
        <v>31</v>
      </c>
      <c r="C19" s="20" t="s">
        <v>19</v>
      </c>
      <c r="D19" s="38">
        <v>7</v>
      </c>
      <c r="E19" s="20">
        <v>7</v>
      </c>
      <c r="F19" s="33">
        <f t="shared" si="2"/>
        <v>14</v>
      </c>
      <c r="G19" s="22">
        <v>23.5</v>
      </c>
      <c r="H19" s="23"/>
      <c r="I19" s="24">
        <f t="shared" si="3"/>
        <v>23.5</v>
      </c>
      <c r="J19" s="23">
        <v>29</v>
      </c>
      <c r="K19" s="23"/>
      <c r="L19" s="25">
        <f t="shared" si="4"/>
        <v>29</v>
      </c>
      <c r="M19" s="23"/>
      <c r="N19" s="23"/>
      <c r="O19" s="26">
        <f t="shared" si="0"/>
        <v>66.5</v>
      </c>
      <c r="P19" s="11">
        <f t="shared" si="1"/>
        <v>0</v>
      </c>
      <c r="Q19" s="47"/>
    </row>
    <row r="20" spans="1:17" ht="15.75">
      <c r="A20" s="20">
        <v>12</v>
      </c>
      <c r="B20" s="21" t="s">
        <v>32</v>
      </c>
      <c r="C20" s="20" t="s">
        <v>19</v>
      </c>
      <c r="D20" s="38">
        <v>7</v>
      </c>
      <c r="E20" s="20">
        <v>7</v>
      </c>
      <c r="F20" s="33">
        <f t="shared" si="2"/>
        <v>14</v>
      </c>
      <c r="G20" s="22">
        <v>23.5</v>
      </c>
      <c r="H20" s="23"/>
      <c r="I20" s="24">
        <f t="shared" si="3"/>
        <v>23.5</v>
      </c>
      <c r="J20" s="23">
        <v>31.5</v>
      </c>
      <c r="K20" s="23"/>
      <c r="L20" s="25">
        <f t="shared" si="4"/>
        <v>31.5</v>
      </c>
      <c r="M20" s="23"/>
      <c r="N20" s="23"/>
      <c r="O20" s="26">
        <f t="shared" si="0"/>
        <v>69</v>
      </c>
      <c r="P20" s="11">
        <f t="shared" si="1"/>
        <v>0</v>
      </c>
      <c r="Q20" s="47"/>
    </row>
    <row r="21" spans="1:19" ht="15.75">
      <c r="A21" s="20">
        <v>13</v>
      </c>
      <c r="B21" s="21" t="s">
        <v>33</v>
      </c>
      <c r="C21" s="20" t="s">
        <v>19</v>
      </c>
      <c r="D21" s="38">
        <v>7</v>
      </c>
      <c r="E21" s="20">
        <v>7</v>
      </c>
      <c r="F21" s="33">
        <f t="shared" si="2"/>
        <v>14</v>
      </c>
      <c r="G21" s="22">
        <v>20.5</v>
      </c>
      <c r="H21" s="23"/>
      <c r="I21" s="24">
        <f t="shared" si="3"/>
        <v>20.5</v>
      </c>
      <c r="J21" s="23">
        <v>36</v>
      </c>
      <c r="K21" s="23"/>
      <c r="L21" s="25">
        <f t="shared" si="4"/>
        <v>36</v>
      </c>
      <c r="M21" s="23"/>
      <c r="N21" s="23"/>
      <c r="O21" s="26">
        <f t="shared" si="0"/>
        <v>70.5</v>
      </c>
      <c r="P21" s="11">
        <f t="shared" si="1"/>
        <v>0</v>
      </c>
      <c r="Q21" s="47"/>
      <c r="R21" s="8"/>
      <c r="S21" s="8"/>
    </row>
    <row r="22" spans="1:17" ht="15.75">
      <c r="A22" s="20">
        <v>14</v>
      </c>
      <c r="B22" s="21" t="s">
        <v>34</v>
      </c>
      <c r="C22" s="20" t="s">
        <v>19</v>
      </c>
      <c r="D22" s="38">
        <v>7</v>
      </c>
      <c r="E22" s="20">
        <v>7</v>
      </c>
      <c r="F22" s="33">
        <f t="shared" si="2"/>
        <v>14</v>
      </c>
      <c r="G22" s="27">
        <v>18.5</v>
      </c>
      <c r="H22" s="23"/>
      <c r="I22" s="24">
        <f t="shared" si="3"/>
        <v>18.5</v>
      </c>
      <c r="J22" s="23">
        <v>19</v>
      </c>
      <c r="K22" s="23"/>
      <c r="L22" s="25">
        <f t="shared" si="4"/>
        <v>19</v>
      </c>
      <c r="M22" s="23"/>
      <c r="N22" s="23"/>
      <c r="O22" s="26">
        <f t="shared" si="0"/>
        <v>51.5</v>
      </c>
      <c r="P22" s="11">
        <f t="shared" si="1"/>
        <v>0</v>
      </c>
      <c r="Q22" s="47"/>
    </row>
    <row r="23" spans="1:17" ht="15.75">
      <c r="A23" s="20">
        <v>15</v>
      </c>
      <c r="B23" s="21" t="s">
        <v>35</v>
      </c>
      <c r="C23" s="20" t="s">
        <v>19</v>
      </c>
      <c r="D23" s="38">
        <v>10</v>
      </c>
      <c r="E23" s="20">
        <v>8.5</v>
      </c>
      <c r="F23" s="33">
        <f t="shared" si="2"/>
        <v>18.5</v>
      </c>
      <c r="G23" s="27">
        <v>23</v>
      </c>
      <c r="H23" s="23"/>
      <c r="I23" s="24">
        <f t="shared" si="3"/>
        <v>23</v>
      </c>
      <c r="J23" s="23">
        <v>30.5</v>
      </c>
      <c r="K23" s="23"/>
      <c r="L23" s="25">
        <f t="shared" si="4"/>
        <v>30.5</v>
      </c>
      <c r="M23" s="23"/>
      <c r="N23" s="23"/>
      <c r="O23" s="26">
        <f t="shared" si="0"/>
        <v>72</v>
      </c>
      <c r="P23" s="11">
        <f t="shared" si="1"/>
        <v>0</v>
      </c>
      <c r="Q23" s="47"/>
    </row>
    <row r="24" spans="1:17" ht="15.75">
      <c r="A24" s="20">
        <v>16</v>
      </c>
      <c r="B24" s="21" t="s">
        <v>36</v>
      </c>
      <c r="C24" s="20" t="s">
        <v>19</v>
      </c>
      <c r="D24" s="38">
        <v>7</v>
      </c>
      <c r="E24" s="20">
        <v>6</v>
      </c>
      <c r="F24" s="33">
        <f t="shared" si="2"/>
        <v>13</v>
      </c>
      <c r="G24" s="27">
        <v>22.5</v>
      </c>
      <c r="H24" s="23"/>
      <c r="I24" s="24">
        <f t="shared" si="3"/>
        <v>22.5</v>
      </c>
      <c r="J24" s="23">
        <v>37.5</v>
      </c>
      <c r="K24" s="23"/>
      <c r="L24" s="25">
        <f t="shared" si="4"/>
        <v>37.5</v>
      </c>
      <c r="M24" s="23"/>
      <c r="N24" s="23"/>
      <c r="O24" s="26">
        <f t="shared" si="0"/>
        <v>73</v>
      </c>
      <c r="P24" s="11">
        <f t="shared" si="1"/>
        <v>0</v>
      </c>
      <c r="Q24" s="47"/>
    </row>
    <row r="25" spans="1:17" ht="15.75">
      <c r="A25" s="20">
        <v>17</v>
      </c>
      <c r="B25" s="21" t="s">
        <v>37</v>
      </c>
      <c r="C25" s="20" t="s">
        <v>19</v>
      </c>
      <c r="D25" s="38">
        <v>7</v>
      </c>
      <c r="E25" s="20">
        <v>6</v>
      </c>
      <c r="F25" s="33">
        <f t="shared" si="2"/>
        <v>13</v>
      </c>
      <c r="G25" s="22"/>
      <c r="H25" s="23">
        <v>17</v>
      </c>
      <c r="I25" s="24">
        <f t="shared" si="3"/>
        <v>17</v>
      </c>
      <c r="J25" s="23">
        <v>30</v>
      </c>
      <c r="K25" s="23"/>
      <c r="L25" s="25">
        <f t="shared" si="4"/>
        <v>30</v>
      </c>
      <c r="M25" s="23"/>
      <c r="N25" s="23"/>
      <c r="O25" s="26">
        <f t="shared" si="0"/>
        <v>60</v>
      </c>
      <c r="P25" s="11">
        <f t="shared" si="1"/>
        <v>0</v>
      </c>
      <c r="Q25" s="47"/>
    </row>
    <row r="26" spans="1:19" ht="15.75">
      <c r="A26" s="20">
        <v>18</v>
      </c>
      <c r="B26" s="21" t="s">
        <v>38</v>
      </c>
      <c r="C26" s="20" t="s">
        <v>19</v>
      </c>
      <c r="D26" s="38">
        <v>7</v>
      </c>
      <c r="E26" s="20">
        <v>7</v>
      </c>
      <c r="F26" s="33">
        <f t="shared" si="2"/>
        <v>14</v>
      </c>
      <c r="G26" s="27">
        <v>24.5</v>
      </c>
      <c r="H26" s="23"/>
      <c r="I26" s="24">
        <f t="shared" si="3"/>
        <v>24.5</v>
      </c>
      <c r="J26" s="23">
        <v>32</v>
      </c>
      <c r="K26" s="23"/>
      <c r="L26" s="25">
        <f t="shared" si="4"/>
        <v>32</v>
      </c>
      <c r="M26" s="23"/>
      <c r="N26" s="23"/>
      <c r="O26" s="26">
        <f t="shared" si="0"/>
        <v>70.5</v>
      </c>
      <c r="P26" s="11">
        <f t="shared" si="1"/>
        <v>0</v>
      </c>
      <c r="Q26" s="47"/>
      <c r="R26" s="8"/>
      <c r="S26" s="8"/>
    </row>
    <row r="27" spans="1:17" ht="15.75">
      <c r="A27" s="20">
        <v>19</v>
      </c>
      <c r="B27" s="21" t="s">
        <v>39</v>
      </c>
      <c r="C27" s="20" t="s">
        <v>19</v>
      </c>
      <c r="D27" s="38">
        <v>7</v>
      </c>
      <c r="E27" s="20">
        <v>6</v>
      </c>
      <c r="F27" s="33">
        <f t="shared" si="2"/>
        <v>13</v>
      </c>
      <c r="G27" s="22"/>
      <c r="H27" s="23">
        <v>16</v>
      </c>
      <c r="I27" s="24">
        <f t="shared" si="3"/>
        <v>16</v>
      </c>
      <c r="J27" s="23"/>
      <c r="K27" s="23"/>
      <c r="L27" s="25">
        <f t="shared" si="4"/>
        <v>0</v>
      </c>
      <c r="M27" s="23"/>
      <c r="N27" s="23"/>
      <c r="O27" s="26">
        <f t="shared" si="0"/>
        <v>29</v>
      </c>
      <c r="P27" s="11">
        <f t="shared" si="1"/>
        <v>0</v>
      </c>
      <c r="Q27" s="47"/>
    </row>
    <row r="28" spans="1:17" ht="15.75">
      <c r="A28" s="20">
        <v>20</v>
      </c>
      <c r="B28" s="21" t="s">
        <v>40</v>
      </c>
      <c r="C28" s="20" t="s">
        <v>19</v>
      </c>
      <c r="D28" s="38">
        <v>7</v>
      </c>
      <c r="E28" s="20">
        <v>6</v>
      </c>
      <c r="F28" s="33">
        <f t="shared" si="2"/>
        <v>13</v>
      </c>
      <c r="G28" s="27">
        <v>24.5</v>
      </c>
      <c r="H28" s="23"/>
      <c r="I28" s="24">
        <f t="shared" si="3"/>
        <v>24.5</v>
      </c>
      <c r="J28" s="23">
        <v>20</v>
      </c>
      <c r="K28" s="23"/>
      <c r="L28" s="25">
        <f t="shared" si="4"/>
        <v>20</v>
      </c>
      <c r="M28" s="23"/>
      <c r="N28" s="23"/>
      <c r="O28" s="26">
        <f t="shared" si="0"/>
        <v>57.5</v>
      </c>
      <c r="P28" s="11">
        <f t="shared" si="1"/>
        <v>0</v>
      </c>
      <c r="Q28" s="47"/>
    </row>
    <row r="29" spans="1:17" ht="15.75">
      <c r="A29" s="20">
        <v>21</v>
      </c>
      <c r="B29" s="21" t="s">
        <v>41</v>
      </c>
      <c r="C29" s="20" t="s">
        <v>19</v>
      </c>
      <c r="D29" s="38">
        <v>7</v>
      </c>
      <c r="E29" s="20">
        <v>7</v>
      </c>
      <c r="F29" s="33">
        <f t="shared" si="2"/>
        <v>14</v>
      </c>
      <c r="G29" s="27"/>
      <c r="H29" s="23">
        <v>22</v>
      </c>
      <c r="I29" s="24">
        <f t="shared" si="3"/>
        <v>22</v>
      </c>
      <c r="J29" s="23">
        <v>25</v>
      </c>
      <c r="K29" s="23"/>
      <c r="L29" s="25">
        <f t="shared" si="4"/>
        <v>25</v>
      </c>
      <c r="M29" s="23"/>
      <c r="N29" s="23"/>
      <c r="O29" s="26">
        <f t="shared" si="0"/>
        <v>61</v>
      </c>
      <c r="P29" s="11">
        <f t="shared" si="1"/>
        <v>0</v>
      </c>
      <c r="Q29" s="47"/>
    </row>
    <row r="30" spans="1:17" ht="15.75">
      <c r="A30" s="20">
        <v>22</v>
      </c>
      <c r="B30" s="21" t="s">
        <v>42</v>
      </c>
      <c r="C30" s="20" t="s">
        <v>19</v>
      </c>
      <c r="D30" s="38">
        <v>10</v>
      </c>
      <c r="E30" s="20">
        <v>8.5</v>
      </c>
      <c r="F30" s="33">
        <f t="shared" si="2"/>
        <v>18.5</v>
      </c>
      <c r="G30" s="27">
        <v>23.5</v>
      </c>
      <c r="H30" s="23"/>
      <c r="I30" s="24">
        <f t="shared" si="3"/>
        <v>23.5</v>
      </c>
      <c r="J30" s="23">
        <v>38</v>
      </c>
      <c r="K30" s="23"/>
      <c r="L30" s="25">
        <f t="shared" si="4"/>
        <v>38</v>
      </c>
      <c r="M30" s="23"/>
      <c r="N30" s="23"/>
      <c r="O30" s="26">
        <f t="shared" si="0"/>
        <v>80</v>
      </c>
      <c r="P30" s="11">
        <f t="shared" si="1"/>
        <v>0</v>
      </c>
      <c r="Q30" s="47"/>
    </row>
    <row r="31" spans="1:17" ht="15.75">
      <c r="A31" s="39">
        <v>23</v>
      </c>
      <c r="B31" s="40" t="s">
        <v>43</v>
      </c>
      <c r="C31" s="39" t="s">
        <v>19</v>
      </c>
      <c r="D31" s="41">
        <v>7</v>
      </c>
      <c r="E31" s="39">
        <v>6</v>
      </c>
      <c r="F31" s="33">
        <f t="shared" si="2"/>
        <v>13</v>
      </c>
      <c r="G31" s="27">
        <v>20</v>
      </c>
      <c r="H31" s="42"/>
      <c r="I31" s="24">
        <f t="shared" si="3"/>
        <v>20</v>
      </c>
      <c r="J31" s="42">
        <v>11</v>
      </c>
      <c r="K31" s="42"/>
      <c r="L31" s="25">
        <f t="shared" si="4"/>
        <v>11</v>
      </c>
      <c r="M31" s="42"/>
      <c r="N31" s="42"/>
      <c r="O31" s="26">
        <f>I31+M31+F31</f>
        <v>33</v>
      </c>
      <c r="P31" s="46">
        <f t="shared" si="1"/>
        <v>0</v>
      </c>
      <c r="Q31" s="47"/>
    </row>
    <row r="32" spans="1:17" ht="15.75">
      <c r="A32" s="20">
        <v>24</v>
      </c>
      <c r="B32" s="21" t="s">
        <v>44</v>
      </c>
      <c r="C32" s="20" t="s">
        <v>19</v>
      </c>
      <c r="D32" s="38">
        <v>7</v>
      </c>
      <c r="E32" s="20">
        <v>6</v>
      </c>
      <c r="F32" s="33">
        <f t="shared" si="2"/>
        <v>13</v>
      </c>
      <c r="G32" s="27">
        <v>18</v>
      </c>
      <c r="H32" s="23"/>
      <c r="I32" s="24">
        <f t="shared" si="3"/>
        <v>18</v>
      </c>
      <c r="J32" s="23">
        <v>30</v>
      </c>
      <c r="K32" s="23"/>
      <c r="L32" s="25">
        <f t="shared" si="4"/>
        <v>30</v>
      </c>
      <c r="M32" s="23"/>
      <c r="N32" s="23"/>
      <c r="O32" s="26">
        <f t="shared" si="0"/>
        <v>61</v>
      </c>
      <c r="P32" s="11">
        <f t="shared" si="1"/>
        <v>0</v>
      </c>
      <c r="Q32" s="47"/>
    </row>
    <row r="33" spans="1:17" ht="15.75">
      <c r="A33" s="20">
        <v>25</v>
      </c>
      <c r="B33" s="21" t="s">
        <v>45</v>
      </c>
      <c r="C33" s="20" t="s">
        <v>19</v>
      </c>
      <c r="D33" s="38">
        <v>10</v>
      </c>
      <c r="E33" s="20">
        <v>8.5</v>
      </c>
      <c r="F33" s="33">
        <f t="shared" si="2"/>
        <v>18.5</v>
      </c>
      <c r="G33" s="22"/>
      <c r="H33" s="23">
        <v>15</v>
      </c>
      <c r="I33" s="24">
        <f t="shared" si="3"/>
        <v>15</v>
      </c>
      <c r="J33" s="23">
        <v>14</v>
      </c>
      <c r="K33" s="23"/>
      <c r="L33" s="25">
        <f t="shared" si="4"/>
        <v>14</v>
      </c>
      <c r="M33" s="23"/>
      <c r="N33" s="23"/>
      <c r="O33" s="26">
        <f t="shared" si="0"/>
        <v>47.5</v>
      </c>
      <c r="P33" s="11">
        <f t="shared" si="1"/>
        <v>0</v>
      </c>
      <c r="Q33" s="47"/>
    </row>
    <row r="34" spans="1:17" ht="15.75">
      <c r="A34" s="20">
        <v>26</v>
      </c>
      <c r="B34" s="21" t="s">
        <v>46</v>
      </c>
      <c r="C34" s="20" t="s">
        <v>19</v>
      </c>
      <c r="D34" s="38"/>
      <c r="E34" s="20"/>
      <c r="F34" s="33">
        <f t="shared" si="2"/>
        <v>0</v>
      </c>
      <c r="G34" s="27"/>
      <c r="H34" s="23"/>
      <c r="I34" s="24">
        <f t="shared" si="3"/>
        <v>0</v>
      </c>
      <c r="J34" s="23"/>
      <c r="K34" s="23"/>
      <c r="L34" s="25">
        <f t="shared" si="4"/>
        <v>0</v>
      </c>
      <c r="M34" s="23"/>
      <c r="N34" s="23"/>
      <c r="O34" s="26">
        <f t="shared" si="0"/>
        <v>0</v>
      </c>
      <c r="P34" s="11">
        <f t="shared" si="1"/>
        <v>0</v>
      </c>
      <c r="Q34" s="47"/>
    </row>
    <row r="35" spans="1:17" ht="15.75">
      <c r="A35" s="20">
        <v>27</v>
      </c>
      <c r="B35" s="21" t="s">
        <v>47</v>
      </c>
      <c r="C35" s="20" t="s">
        <v>19</v>
      </c>
      <c r="D35" s="38">
        <v>7</v>
      </c>
      <c r="E35" s="20">
        <v>6</v>
      </c>
      <c r="F35" s="33">
        <f t="shared" si="2"/>
        <v>13</v>
      </c>
      <c r="G35" s="27">
        <v>26.5</v>
      </c>
      <c r="H35" s="23"/>
      <c r="I35" s="24">
        <f t="shared" si="3"/>
        <v>26.5</v>
      </c>
      <c r="J35" s="23">
        <v>26</v>
      </c>
      <c r="K35" s="23"/>
      <c r="L35" s="25">
        <f t="shared" si="4"/>
        <v>26</v>
      </c>
      <c r="M35" s="23"/>
      <c r="N35" s="23"/>
      <c r="O35" s="26">
        <f t="shared" si="0"/>
        <v>65.5</v>
      </c>
      <c r="P35" s="11">
        <f t="shared" si="1"/>
        <v>0</v>
      </c>
      <c r="Q35" s="47"/>
    </row>
    <row r="36" spans="1:17" ht="15.75">
      <c r="A36" s="20">
        <v>28</v>
      </c>
      <c r="B36" s="21" t="s">
        <v>48</v>
      </c>
      <c r="C36" s="20" t="s">
        <v>19</v>
      </c>
      <c r="D36" s="38">
        <v>7</v>
      </c>
      <c r="E36" s="20">
        <v>6</v>
      </c>
      <c r="F36" s="33">
        <f t="shared" si="2"/>
        <v>13</v>
      </c>
      <c r="G36" s="27"/>
      <c r="H36" s="23"/>
      <c r="I36" s="24">
        <f t="shared" si="3"/>
        <v>0</v>
      </c>
      <c r="J36" s="23"/>
      <c r="K36" s="23"/>
      <c r="L36" s="25">
        <f t="shared" si="4"/>
        <v>0</v>
      </c>
      <c r="M36" s="23"/>
      <c r="N36" s="23"/>
      <c r="O36" s="26">
        <f>I36+M36+F36</f>
        <v>13</v>
      </c>
      <c r="P36" s="11">
        <f t="shared" si="1"/>
        <v>0</v>
      </c>
      <c r="Q36" s="47"/>
    </row>
    <row r="37" spans="1:17" ht="15.75">
      <c r="A37" s="20">
        <v>29</v>
      </c>
      <c r="B37" s="21" t="s">
        <v>49</v>
      </c>
      <c r="C37" s="20" t="s">
        <v>19</v>
      </c>
      <c r="D37" s="38">
        <v>7</v>
      </c>
      <c r="E37" s="20">
        <v>6</v>
      </c>
      <c r="F37" s="33">
        <f t="shared" si="2"/>
        <v>13</v>
      </c>
      <c r="G37" s="22"/>
      <c r="H37" s="23">
        <v>11.5</v>
      </c>
      <c r="I37" s="24">
        <f t="shared" si="3"/>
        <v>11.5</v>
      </c>
      <c r="J37" s="23"/>
      <c r="K37" s="23"/>
      <c r="L37" s="25">
        <f t="shared" si="4"/>
        <v>0</v>
      </c>
      <c r="M37" s="23"/>
      <c r="N37" s="23"/>
      <c r="O37" s="26">
        <f t="shared" si="0"/>
        <v>24.5</v>
      </c>
      <c r="P37" s="11">
        <f t="shared" si="1"/>
        <v>0</v>
      </c>
      <c r="Q37" s="47"/>
    </row>
    <row r="38" spans="1:17" ht="15.75">
      <c r="A38" s="20">
        <v>30</v>
      </c>
      <c r="B38" s="21" t="s">
        <v>50</v>
      </c>
      <c r="C38" s="20" t="s">
        <v>19</v>
      </c>
      <c r="D38" s="38">
        <v>7</v>
      </c>
      <c r="E38" s="20">
        <v>6</v>
      </c>
      <c r="F38" s="33">
        <f t="shared" si="2"/>
        <v>13</v>
      </c>
      <c r="G38" s="27">
        <v>23.5</v>
      </c>
      <c r="H38" s="23"/>
      <c r="I38" s="24">
        <f t="shared" si="3"/>
        <v>23.5</v>
      </c>
      <c r="J38" s="23">
        <v>29</v>
      </c>
      <c r="K38" s="23"/>
      <c r="L38" s="25">
        <f t="shared" si="4"/>
        <v>29</v>
      </c>
      <c r="M38" s="23"/>
      <c r="N38" s="23"/>
      <c r="O38" s="26">
        <f t="shared" si="0"/>
        <v>65.5</v>
      </c>
      <c r="P38" s="11">
        <f t="shared" si="1"/>
        <v>0</v>
      </c>
      <c r="Q38" s="47"/>
    </row>
    <row r="39" spans="1:19" ht="15.75">
      <c r="A39" s="20">
        <v>31</v>
      </c>
      <c r="B39" s="21" t="s">
        <v>51</v>
      </c>
      <c r="C39" s="20" t="s">
        <v>19</v>
      </c>
      <c r="D39" s="38">
        <v>7</v>
      </c>
      <c r="E39" s="20">
        <v>6</v>
      </c>
      <c r="F39" s="33">
        <f t="shared" si="2"/>
        <v>13</v>
      </c>
      <c r="G39" s="27">
        <v>8</v>
      </c>
      <c r="H39" s="23">
        <v>17</v>
      </c>
      <c r="I39" s="24">
        <f t="shared" si="3"/>
        <v>17</v>
      </c>
      <c r="J39" s="23">
        <v>32</v>
      </c>
      <c r="K39" s="23"/>
      <c r="L39" s="25">
        <f t="shared" si="4"/>
        <v>32</v>
      </c>
      <c r="M39" s="23"/>
      <c r="N39" s="23"/>
      <c r="O39" s="26">
        <f t="shared" si="0"/>
        <v>62</v>
      </c>
      <c r="P39" s="11">
        <f t="shared" si="1"/>
        <v>0</v>
      </c>
      <c r="Q39" s="47"/>
      <c r="R39" s="8"/>
      <c r="S39" s="8"/>
    </row>
    <row r="40" spans="1:19" ht="15.75">
      <c r="A40" s="20">
        <v>32</v>
      </c>
      <c r="B40" s="21" t="s">
        <v>52</v>
      </c>
      <c r="C40" s="20" t="s">
        <v>19</v>
      </c>
      <c r="D40" s="38">
        <v>7</v>
      </c>
      <c r="E40" s="20">
        <v>6</v>
      </c>
      <c r="F40" s="33">
        <f t="shared" si="2"/>
        <v>13</v>
      </c>
      <c r="G40" s="27">
        <v>27</v>
      </c>
      <c r="H40" s="23"/>
      <c r="I40" s="24">
        <f t="shared" si="3"/>
        <v>27</v>
      </c>
      <c r="J40" s="23">
        <v>23</v>
      </c>
      <c r="K40" s="23"/>
      <c r="L40" s="25">
        <f t="shared" si="4"/>
        <v>23</v>
      </c>
      <c r="M40" s="23"/>
      <c r="N40" s="23"/>
      <c r="O40" s="26">
        <f t="shared" si="0"/>
        <v>63</v>
      </c>
      <c r="P40" s="11">
        <f t="shared" si="1"/>
        <v>0</v>
      </c>
      <c r="Q40" s="47"/>
      <c r="R40" s="8"/>
      <c r="S40" s="8"/>
    </row>
    <row r="41" spans="1:17" ht="15.75">
      <c r="A41" s="20">
        <v>33</v>
      </c>
      <c r="B41" s="21" t="s">
        <v>53</v>
      </c>
      <c r="C41" s="20" t="s">
        <v>19</v>
      </c>
      <c r="D41" s="38">
        <v>10</v>
      </c>
      <c r="E41" s="20">
        <v>8.5</v>
      </c>
      <c r="F41" s="33">
        <f t="shared" si="2"/>
        <v>18.5</v>
      </c>
      <c r="G41" s="22">
        <v>21.5</v>
      </c>
      <c r="H41" s="23"/>
      <c r="I41" s="24">
        <f t="shared" si="3"/>
        <v>21.5</v>
      </c>
      <c r="J41" s="23"/>
      <c r="K41" s="23"/>
      <c r="L41" s="25">
        <f t="shared" si="4"/>
        <v>0</v>
      </c>
      <c r="M41" s="23"/>
      <c r="N41" s="23"/>
      <c r="O41" s="26">
        <f t="shared" si="0"/>
        <v>40</v>
      </c>
      <c r="P41" s="11">
        <f t="shared" si="1"/>
        <v>0</v>
      </c>
      <c r="Q41" s="47"/>
    </row>
    <row r="42" spans="1:19" ht="15.75">
      <c r="A42" s="20">
        <v>34</v>
      </c>
      <c r="B42" s="21" t="s">
        <v>54</v>
      </c>
      <c r="C42" s="20" t="s">
        <v>19</v>
      </c>
      <c r="D42" s="38">
        <v>7</v>
      </c>
      <c r="E42" s="20">
        <v>6</v>
      </c>
      <c r="F42" s="33">
        <f t="shared" si="2"/>
        <v>13</v>
      </c>
      <c r="G42" s="22"/>
      <c r="H42" s="23">
        <v>15.5</v>
      </c>
      <c r="I42" s="24">
        <f t="shared" si="3"/>
        <v>15.5</v>
      </c>
      <c r="J42" s="23"/>
      <c r="K42" s="23"/>
      <c r="L42" s="25">
        <f t="shared" si="4"/>
        <v>0</v>
      </c>
      <c r="M42" s="23"/>
      <c r="N42" s="23"/>
      <c r="O42" s="26">
        <f t="shared" si="0"/>
        <v>28.5</v>
      </c>
      <c r="P42" s="11">
        <f t="shared" si="1"/>
        <v>0</v>
      </c>
      <c r="Q42" s="47"/>
      <c r="R42" s="8"/>
      <c r="S42" s="8"/>
    </row>
    <row r="43" spans="1:19" ht="15.75">
      <c r="A43" s="20">
        <v>35</v>
      </c>
      <c r="B43" s="21" t="s">
        <v>55</v>
      </c>
      <c r="C43" s="20" t="s">
        <v>20</v>
      </c>
      <c r="D43" s="38"/>
      <c r="E43" s="20"/>
      <c r="F43" s="33">
        <f t="shared" si="2"/>
        <v>0</v>
      </c>
      <c r="G43" s="27"/>
      <c r="H43" s="23"/>
      <c r="I43" s="24">
        <f t="shared" si="3"/>
        <v>0</v>
      </c>
      <c r="J43" s="23"/>
      <c r="K43" s="23"/>
      <c r="L43" s="25">
        <f t="shared" si="4"/>
        <v>0</v>
      </c>
      <c r="M43" s="23"/>
      <c r="N43" s="23"/>
      <c r="O43" s="26">
        <f t="shared" si="0"/>
        <v>0</v>
      </c>
      <c r="P43" s="11">
        <f t="shared" si="1"/>
        <v>0</v>
      </c>
      <c r="Q43" s="47"/>
      <c r="R43" s="8"/>
      <c r="S43" s="8"/>
    </row>
    <row r="44" spans="1:17" ht="15.75">
      <c r="A44" s="20">
        <v>36</v>
      </c>
      <c r="B44" s="21" t="s">
        <v>56</v>
      </c>
      <c r="C44" s="20" t="s">
        <v>20</v>
      </c>
      <c r="D44" s="38"/>
      <c r="E44" s="20"/>
      <c r="F44" s="33">
        <f t="shared" si="2"/>
        <v>0</v>
      </c>
      <c r="G44" s="28"/>
      <c r="H44" s="23"/>
      <c r="I44" s="24">
        <f t="shared" si="3"/>
        <v>0</v>
      </c>
      <c r="J44" s="23"/>
      <c r="K44" s="23"/>
      <c r="L44" s="25">
        <f t="shared" si="4"/>
        <v>0</v>
      </c>
      <c r="M44" s="23"/>
      <c r="N44" s="23"/>
      <c r="O44" s="26">
        <f t="shared" si="0"/>
        <v>0</v>
      </c>
      <c r="P44" s="11">
        <f t="shared" si="1"/>
        <v>0</v>
      </c>
      <c r="Q44" s="47"/>
    </row>
    <row r="45" spans="1:19" ht="15.75">
      <c r="A45" s="20">
        <v>37</v>
      </c>
      <c r="B45" s="21" t="s">
        <v>57</v>
      </c>
      <c r="C45" s="20" t="s">
        <v>20</v>
      </c>
      <c r="D45" s="38">
        <v>9</v>
      </c>
      <c r="E45" s="20">
        <v>8</v>
      </c>
      <c r="F45" s="33">
        <f t="shared" si="2"/>
        <v>17</v>
      </c>
      <c r="G45" s="27">
        <v>13</v>
      </c>
      <c r="H45" s="23">
        <v>22.5</v>
      </c>
      <c r="I45" s="24">
        <f t="shared" si="3"/>
        <v>22.5</v>
      </c>
      <c r="J45" s="23">
        <v>27</v>
      </c>
      <c r="K45" s="23"/>
      <c r="L45" s="25">
        <f t="shared" si="4"/>
        <v>27</v>
      </c>
      <c r="M45" s="23"/>
      <c r="N45" s="23"/>
      <c r="O45" s="26">
        <f t="shared" si="0"/>
        <v>66.5</v>
      </c>
      <c r="P45" s="11">
        <f t="shared" si="1"/>
        <v>0</v>
      </c>
      <c r="Q45" s="47"/>
      <c r="R45" s="8"/>
      <c r="S45" s="8"/>
    </row>
    <row r="46" spans="1:19" ht="15.75">
      <c r="A46" s="20">
        <v>38</v>
      </c>
      <c r="B46" s="21" t="s">
        <v>58</v>
      </c>
      <c r="C46" s="20" t="s">
        <v>20</v>
      </c>
      <c r="D46" s="38">
        <v>9</v>
      </c>
      <c r="E46" s="20">
        <v>8</v>
      </c>
      <c r="F46" s="33">
        <f t="shared" si="2"/>
        <v>17</v>
      </c>
      <c r="G46" s="22">
        <v>20</v>
      </c>
      <c r="H46" s="23"/>
      <c r="I46" s="24">
        <f t="shared" si="3"/>
        <v>20</v>
      </c>
      <c r="J46" s="23">
        <v>35</v>
      </c>
      <c r="K46" s="23"/>
      <c r="L46" s="25">
        <f t="shared" si="4"/>
        <v>35</v>
      </c>
      <c r="M46" s="23"/>
      <c r="N46" s="23"/>
      <c r="O46" s="26">
        <f t="shared" si="0"/>
        <v>72</v>
      </c>
      <c r="P46" s="11">
        <f t="shared" si="1"/>
        <v>0</v>
      </c>
      <c r="Q46" s="47"/>
      <c r="R46" s="8"/>
      <c r="S46" s="8"/>
    </row>
    <row r="47" spans="1:17" ht="15.75">
      <c r="A47" s="20">
        <v>39</v>
      </c>
      <c r="B47" s="21" t="s">
        <v>59</v>
      </c>
      <c r="C47" s="20" t="s">
        <v>20</v>
      </c>
      <c r="D47" s="38">
        <v>10</v>
      </c>
      <c r="E47" s="20">
        <v>8.5</v>
      </c>
      <c r="F47" s="33">
        <f t="shared" si="2"/>
        <v>18.5</v>
      </c>
      <c r="G47" s="27">
        <v>27</v>
      </c>
      <c r="H47" s="23"/>
      <c r="I47" s="24">
        <f t="shared" si="3"/>
        <v>27</v>
      </c>
      <c r="J47" s="23">
        <v>35.5</v>
      </c>
      <c r="K47" s="23"/>
      <c r="L47" s="25">
        <f t="shared" si="4"/>
        <v>35.5</v>
      </c>
      <c r="M47" s="23"/>
      <c r="N47" s="23"/>
      <c r="O47" s="26">
        <f t="shared" si="0"/>
        <v>81</v>
      </c>
      <c r="P47" s="11">
        <f t="shared" si="1"/>
        <v>0</v>
      </c>
      <c r="Q47" s="47"/>
    </row>
    <row r="48" spans="1:17" ht="15.75">
      <c r="A48" s="20">
        <v>40</v>
      </c>
      <c r="B48" s="21" t="s">
        <v>60</v>
      </c>
      <c r="C48" s="20" t="s">
        <v>20</v>
      </c>
      <c r="D48" s="38">
        <v>9</v>
      </c>
      <c r="E48" s="20">
        <v>8</v>
      </c>
      <c r="F48" s="33">
        <f t="shared" si="2"/>
        <v>17</v>
      </c>
      <c r="G48" s="22">
        <v>19.5</v>
      </c>
      <c r="H48" s="23"/>
      <c r="I48" s="24">
        <f t="shared" si="3"/>
        <v>19.5</v>
      </c>
      <c r="J48" s="23">
        <v>24</v>
      </c>
      <c r="K48" s="23"/>
      <c r="L48" s="25">
        <f t="shared" si="4"/>
        <v>24</v>
      </c>
      <c r="M48" s="23"/>
      <c r="N48" s="23"/>
      <c r="O48" s="26">
        <f t="shared" si="0"/>
        <v>60.5</v>
      </c>
      <c r="P48" s="11">
        <f t="shared" si="1"/>
        <v>0</v>
      </c>
      <c r="Q48" s="47"/>
    </row>
    <row r="49" spans="1:17" ht="15.75">
      <c r="A49" s="20">
        <v>41</v>
      </c>
      <c r="B49" s="21" t="s">
        <v>61</v>
      </c>
      <c r="C49" s="20" t="s">
        <v>20</v>
      </c>
      <c r="D49" s="38">
        <v>9</v>
      </c>
      <c r="E49" s="20">
        <v>8</v>
      </c>
      <c r="F49" s="33">
        <f t="shared" si="2"/>
        <v>17</v>
      </c>
      <c r="G49" s="22">
        <v>24</v>
      </c>
      <c r="H49" s="23"/>
      <c r="I49" s="24">
        <f t="shared" si="3"/>
        <v>24</v>
      </c>
      <c r="J49" s="23">
        <v>24</v>
      </c>
      <c r="K49" s="23"/>
      <c r="L49" s="25">
        <f t="shared" si="4"/>
        <v>24</v>
      </c>
      <c r="M49" s="23"/>
      <c r="N49" s="23"/>
      <c r="O49" s="26">
        <f t="shared" si="0"/>
        <v>65</v>
      </c>
      <c r="P49" s="11">
        <f t="shared" si="1"/>
        <v>0</v>
      </c>
      <c r="Q49" s="47"/>
    </row>
    <row r="50" spans="1:17" ht="15.75">
      <c r="A50" s="20">
        <v>43</v>
      </c>
      <c r="B50" s="21" t="s">
        <v>62</v>
      </c>
      <c r="C50" s="20" t="s">
        <v>20</v>
      </c>
      <c r="D50" s="38"/>
      <c r="E50" s="20"/>
      <c r="F50" s="33">
        <f t="shared" si="2"/>
        <v>0</v>
      </c>
      <c r="G50" s="27"/>
      <c r="H50" s="23"/>
      <c r="I50" s="24">
        <f t="shared" si="3"/>
        <v>0</v>
      </c>
      <c r="J50" s="23"/>
      <c r="K50" s="23"/>
      <c r="L50" s="25">
        <f t="shared" si="4"/>
        <v>0</v>
      </c>
      <c r="M50" s="23"/>
      <c r="N50" s="23"/>
      <c r="O50" s="26">
        <f t="shared" si="0"/>
        <v>0</v>
      </c>
      <c r="P50" s="11">
        <f t="shared" si="1"/>
        <v>0</v>
      </c>
      <c r="Q50" s="47"/>
    </row>
    <row r="51" spans="1:17" ht="15.75">
      <c r="A51" s="20">
        <v>44</v>
      </c>
      <c r="B51" s="21" t="s">
        <v>63</v>
      </c>
      <c r="C51" s="20" t="s">
        <v>20</v>
      </c>
      <c r="D51" s="38">
        <v>4.5</v>
      </c>
      <c r="E51" s="20">
        <v>8</v>
      </c>
      <c r="F51" s="33">
        <f t="shared" si="2"/>
        <v>12.5</v>
      </c>
      <c r="G51" s="27">
        <v>25</v>
      </c>
      <c r="H51" s="23"/>
      <c r="I51" s="24">
        <f t="shared" si="3"/>
        <v>25</v>
      </c>
      <c r="J51" s="23">
        <v>24</v>
      </c>
      <c r="K51" s="23"/>
      <c r="L51" s="25">
        <f t="shared" si="4"/>
        <v>24</v>
      </c>
      <c r="M51" s="23"/>
      <c r="N51" s="23"/>
      <c r="O51" s="26">
        <f t="shared" si="0"/>
        <v>61.5</v>
      </c>
      <c r="P51" s="11">
        <f t="shared" si="1"/>
        <v>0</v>
      </c>
      <c r="Q51" s="47"/>
    </row>
    <row r="52" spans="1:17" ht="15.75">
      <c r="A52" s="20">
        <v>45</v>
      </c>
      <c r="B52" s="21" t="s">
        <v>64</v>
      </c>
      <c r="C52" s="20" t="s">
        <v>20</v>
      </c>
      <c r="D52" s="38">
        <v>9</v>
      </c>
      <c r="E52" s="20">
        <v>8</v>
      </c>
      <c r="F52" s="33">
        <f t="shared" si="2"/>
        <v>17</v>
      </c>
      <c r="G52" s="27">
        <v>22</v>
      </c>
      <c r="H52" s="23"/>
      <c r="I52" s="24">
        <f t="shared" si="3"/>
        <v>22</v>
      </c>
      <c r="J52" s="23">
        <v>38</v>
      </c>
      <c r="K52" s="23"/>
      <c r="L52" s="25">
        <f t="shared" si="4"/>
        <v>38</v>
      </c>
      <c r="M52" s="23"/>
      <c r="N52" s="23"/>
      <c r="O52" s="26">
        <f>I52+L52+F52</f>
        <v>77</v>
      </c>
      <c r="P52" s="11">
        <f t="shared" si="1"/>
        <v>0</v>
      </c>
      <c r="Q52" s="47"/>
    </row>
    <row r="53" spans="1:17" ht="15.75">
      <c r="A53" s="20">
        <v>46</v>
      </c>
      <c r="B53" s="21" t="s">
        <v>65</v>
      </c>
      <c r="C53" s="20" t="s">
        <v>20</v>
      </c>
      <c r="D53" s="38">
        <v>10</v>
      </c>
      <c r="E53" s="20">
        <v>8.5</v>
      </c>
      <c r="F53" s="33">
        <f t="shared" si="2"/>
        <v>18.5</v>
      </c>
      <c r="G53" s="27">
        <v>26</v>
      </c>
      <c r="H53" s="23"/>
      <c r="I53" s="24">
        <f t="shared" si="3"/>
        <v>26</v>
      </c>
      <c r="J53" s="23">
        <v>26</v>
      </c>
      <c r="K53" s="23"/>
      <c r="L53" s="25">
        <f t="shared" si="4"/>
        <v>26</v>
      </c>
      <c r="M53" s="23"/>
      <c r="N53" s="23"/>
      <c r="O53" s="26">
        <f t="shared" si="0"/>
        <v>70.5</v>
      </c>
      <c r="P53" s="11">
        <f t="shared" si="1"/>
        <v>0</v>
      </c>
      <c r="Q53" s="47"/>
    </row>
    <row r="54" spans="1:17" ht="15.75">
      <c r="A54" s="20">
        <v>47</v>
      </c>
      <c r="B54" s="21" t="s">
        <v>66</v>
      </c>
      <c r="C54" s="20" t="s">
        <v>20</v>
      </c>
      <c r="D54" s="38">
        <v>4.5</v>
      </c>
      <c r="E54" s="20">
        <v>8</v>
      </c>
      <c r="F54" s="33">
        <f t="shared" si="2"/>
        <v>12.5</v>
      </c>
      <c r="G54" s="22">
        <v>20.5</v>
      </c>
      <c r="H54" s="23"/>
      <c r="I54" s="24">
        <f t="shared" si="3"/>
        <v>20.5</v>
      </c>
      <c r="J54" s="23">
        <v>27</v>
      </c>
      <c r="K54" s="23"/>
      <c r="L54" s="25">
        <f t="shared" si="4"/>
        <v>27</v>
      </c>
      <c r="M54" s="23"/>
      <c r="N54" s="23"/>
      <c r="O54" s="26">
        <f t="shared" si="0"/>
        <v>60</v>
      </c>
      <c r="P54" s="11">
        <f t="shared" si="1"/>
        <v>0</v>
      </c>
      <c r="Q54" s="47"/>
    </row>
    <row r="55" spans="1:19" ht="15.75">
      <c r="A55" s="20">
        <v>48</v>
      </c>
      <c r="B55" s="21" t="s">
        <v>67</v>
      </c>
      <c r="C55" s="20" t="s">
        <v>20</v>
      </c>
      <c r="D55" s="38">
        <v>9</v>
      </c>
      <c r="E55" s="20">
        <v>8</v>
      </c>
      <c r="F55" s="33">
        <f t="shared" si="2"/>
        <v>17</v>
      </c>
      <c r="G55" s="22">
        <v>21.5</v>
      </c>
      <c r="H55" s="23"/>
      <c r="I55" s="24">
        <f t="shared" si="3"/>
        <v>21.5</v>
      </c>
      <c r="J55" s="23">
        <v>22.5</v>
      </c>
      <c r="K55" s="23"/>
      <c r="L55" s="25">
        <f t="shared" si="4"/>
        <v>22.5</v>
      </c>
      <c r="M55" s="23"/>
      <c r="N55" s="23"/>
      <c r="O55" s="26">
        <f t="shared" si="0"/>
        <v>61</v>
      </c>
      <c r="P55" s="11">
        <f t="shared" si="1"/>
        <v>0</v>
      </c>
      <c r="Q55" s="47"/>
      <c r="R55" s="8"/>
      <c r="S55" s="8"/>
    </row>
    <row r="56" spans="1:19" ht="15.75">
      <c r="A56" s="20">
        <v>49</v>
      </c>
      <c r="B56" s="21" t="s">
        <v>68</v>
      </c>
      <c r="C56" s="20" t="s">
        <v>20</v>
      </c>
      <c r="D56" s="38">
        <v>9</v>
      </c>
      <c r="E56" s="20">
        <v>8</v>
      </c>
      <c r="F56" s="33">
        <f t="shared" si="2"/>
        <v>17</v>
      </c>
      <c r="G56" s="22"/>
      <c r="H56" s="23">
        <v>14</v>
      </c>
      <c r="I56" s="24">
        <f t="shared" si="3"/>
        <v>14</v>
      </c>
      <c r="J56" s="23">
        <v>20</v>
      </c>
      <c r="K56" s="23"/>
      <c r="L56" s="25">
        <f t="shared" si="4"/>
        <v>20</v>
      </c>
      <c r="M56" s="23"/>
      <c r="N56" s="23"/>
      <c r="O56" s="26">
        <f t="shared" si="0"/>
        <v>51</v>
      </c>
      <c r="P56" s="11">
        <f t="shared" si="1"/>
        <v>0</v>
      </c>
      <c r="Q56" s="47"/>
      <c r="R56" s="8"/>
      <c r="S56" s="8"/>
    </row>
    <row r="57" spans="1:17" ht="15.75">
      <c r="A57" s="20">
        <v>50</v>
      </c>
      <c r="B57" s="21" t="s">
        <v>69</v>
      </c>
      <c r="C57" s="20" t="s">
        <v>20</v>
      </c>
      <c r="D57" s="38"/>
      <c r="E57" s="20"/>
      <c r="F57" s="33">
        <f t="shared" si="2"/>
        <v>0</v>
      </c>
      <c r="G57" s="22"/>
      <c r="H57" s="23"/>
      <c r="I57" s="24">
        <f t="shared" si="3"/>
        <v>0</v>
      </c>
      <c r="J57" s="23"/>
      <c r="K57" s="23"/>
      <c r="L57" s="25">
        <f t="shared" si="4"/>
        <v>0</v>
      </c>
      <c r="M57" s="23"/>
      <c r="N57" s="23"/>
      <c r="O57" s="26">
        <f t="shared" si="0"/>
        <v>0</v>
      </c>
      <c r="P57" s="11">
        <f t="shared" si="1"/>
        <v>0</v>
      </c>
      <c r="Q57" s="47"/>
    </row>
    <row r="58" spans="1:17" ht="15.75">
      <c r="A58" s="20">
        <v>51</v>
      </c>
      <c r="B58" s="21" t="s">
        <v>70</v>
      </c>
      <c r="C58" s="20" t="s">
        <v>20</v>
      </c>
      <c r="D58" s="38">
        <v>9</v>
      </c>
      <c r="E58" s="20">
        <v>8</v>
      </c>
      <c r="F58" s="33">
        <f t="shared" si="2"/>
        <v>17</v>
      </c>
      <c r="G58" s="22">
        <v>25</v>
      </c>
      <c r="H58" s="23"/>
      <c r="I58" s="24">
        <f t="shared" si="3"/>
        <v>25</v>
      </c>
      <c r="J58" s="23">
        <v>25</v>
      </c>
      <c r="K58" s="23"/>
      <c r="L58" s="25">
        <f t="shared" si="4"/>
        <v>25</v>
      </c>
      <c r="M58" s="23"/>
      <c r="N58" s="23"/>
      <c r="O58" s="26">
        <f t="shared" si="0"/>
        <v>67</v>
      </c>
      <c r="P58" s="11">
        <f t="shared" si="1"/>
        <v>0</v>
      </c>
      <c r="Q58" s="47"/>
    </row>
    <row r="59" spans="1:17" ht="15.75">
      <c r="A59" s="20">
        <v>52</v>
      </c>
      <c r="B59" s="21" t="s">
        <v>71</v>
      </c>
      <c r="C59" s="20" t="s">
        <v>20</v>
      </c>
      <c r="D59" s="38">
        <v>4.5</v>
      </c>
      <c r="E59" s="20">
        <v>8</v>
      </c>
      <c r="F59" s="33">
        <f t="shared" si="2"/>
        <v>12.5</v>
      </c>
      <c r="G59" s="27">
        <v>19.5</v>
      </c>
      <c r="H59" s="23"/>
      <c r="I59" s="24">
        <f t="shared" si="3"/>
        <v>19.5</v>
      </c>
      <c r="J59" s="23">
        <v>23</v>
      </c>
      <c r="K59" s="23"/>
      <c r="L59" s="25">
        <f t="shared" si="4"/>
        <v>23</v>
      </c>
      <c r="M59" s="23"/>
      <c r="N59" s="23"/>
      <c r="O59" s="26">
        <f t="shared" si="0"/>
        <v>55</v>
      </c>
      <c r="P59" s="11">
        <f t="shared" si="1"/>
        <v>0</v>
      </c>
      <c r="Q59" s="47"/>
    </row>
    <row r="60" spans="1:17" ht="15.75">
      <c r="A60" s="20">
        <v>53</v>
      </c>
      <c r="B60" s="21" t="s">
        <v>72</v>
      </c>
      <c r="C60" s="20" t="s">
        <v>20</v>
      </c>
      <c r="D60" s="38">
        <v>4.5</v>
      </c>
      <c r="E60" s="20">
        <v>8</v>
      </c>
      <c r="F60" s="33">
        <f aca="true" t="shared" si="5" ref="F60:F69">D60+E60</f>
        <v>12.5</v>
      </c>
      <c r="G60" s="27">
        <v>24.5</v>
      </c>
      <c r="H60" s="23"/>
      <c r="I60" s="24">
        <f>IF(M60&gt;0,M60,IF(H60&gt;0,H60,G60))</f>
        <v>24.5</v>
      </c>
      <c r="J60" s="23"/>
      <c r="K60" s="23"/>
      <c r="L60" s="25">
        <f>IF(N60&gt;0,N60,IF(K60&gt;0,K60,J60))</f>
        <v>0</v>
      </c>
      <c r="M60" s="23"/>
      <c r="N60" s="23"/>
      <c r="O60" s="26">
        <f>I60+L60+F60</f>
        <v>37</v>
      </c>
      <c r="P60" s="11">
        <f>IF(O60&lt;R$1,S$1,(IF(O60&lt;R$2,S$2,(IF(O60&lt;R$3,S$3,(IF(O60&lt;R$4,S$4,(IF(O60&lt;R$5,S$5,S$6)))))))))</f>
        <v>0</v>
      </c>
      <c r="Q60" s="47"/>
    </row>
    <row r="61" spans="1:17" ht="15.75">
      <c r="A61" s="20">
        <v>54</v>
      </c>
      <c r="B61" s="21" t="s">
        <v>73</v>
      </c>
      <c r="C61" s="20" t="s">
        <v>20</v>
      </c>
      <c r="D61" s="38">
        <v>4.5</v>
      </c>
      <c r="E61" s="20">
        <v>8</v>
      </c>
      <c r="F61" s="33">
        <f t="shared" si="5"/>
        <v>12.5</v>
      </c>
      <c r="G61" s="27">
        <v>20</v>
      </c>
      <c r="H61" s="23"/>
      <c r="I61" s="24">
        <f aca="true" t="shared" si="6" ref="I61:I69">IF(M61&gt;0,M61,IF(H61&gt;0,H61,G61))</f>
        <v>20</v>
      </c>
      <c r="J61" s="23">
        <v>32</v>
      </c>
      <c r="K61" s="23"/>
      <c r="L61" s="25">
        <f aca="true" t="shared" si="7" ref="L61:L69">IF(N61&gt;0,N61,IF(K61&gt;0,K61,J61))</f>
        <v>32</v>
      </c>
      <c r="M61" s="23"/>
      <c r="N61" s="23"/>
      <c r="O61" s="26">
        <f aca="true" t="shared" si="8" ref="O61:O69">I61+L61+F61</f>
        <v>64.5</v>
      </c>
      <c r="P61" s="11">
        <f aca="true" t="shared" si="9" ref="P61:P69">IF(O61&lt;R$1,S$1,(IF(O61&lt;R$2,S$2,(IF(O61&lt;R$3,S$3,(IF(O61&lt;R$4,S$4,(IF(O61&lt;R$5,S$5,S$6)))))))))</f>
        <v>0</v>
      </c>
      <c r="Q61" s="47"/>
    </row>
    <row r="62" spans="1:17" ht="15.75">
      <c r="A62" s="20">
        <v>55</v>
      </c>
      <c r="B62" s="21" t="s">
        <v>74</v>
      </c>
      <c r="C62" s="20" t="s">
        <v>20</v>
      </c>
      <c r="D62" s="38">
        <v>4.5</v>
      </c>
      <c r="E62" s="20">
        <v>8</v>
      </c>
      <c r="F62" s="33">
        <f t="shared" si="5"/>
        <v>12.5</v>
      </c>
      <c r="G62" s="27"/>
      <c r="H62" s="23">
        <v>15.5</v>
      </c>
      <c r="I62" s="24">
        <f t="shared" si="6"/>
        <v>15.5</v>
      </c>
      <c r="J62" s="23">
        <v>26</v>
      </c>
      <c r="K62" s="23"/>
      <c r="L62" s="25">
        <f t="shared" si="7"/>
        <v>26</v>
      </c>
      <c r="M62" s="23"/>
      <c r="N62" s="23"/>
      <c r="O62" s="26">
        <f t="shared" si="8"/>
        <v>54</v>
      </c>
      <c r="P62" s="11">
        <f t="shared" si="9"/>
        <v>0</v>
      </c>
      <c r="Q62" s="47"/>
    </row>
    <row r="63" spans="1:17" ht="15.75">
      <c r="A63" s="20">
        <v>56</v>
      </c>
      <c r="B63" s="21" t="s">
        <v>75</v>
      </c>
      <c r="C63" s="20" t="s">
        <v>20</v>
      </c>
      <c r="D63" s="38">
        <v>4.5</v>
      </c>
      <c r="E63" s="20">
        <v>8</v>
      </c>
      <c r="F63" s="33">
        <f t="shared" si="5"/>
        <v>12.5</v>
      </c>
      <c r="G63" s="27">
        <v>24</v>
      </c>
      <c r="H63" s="23"/>
      <c r="I63" s="24">
        <f t="shared" si="6"/>
        <v>24</v>
      </c>
      <c r="J63" s="23"/>
      <c r="K63" s="23"/>
      <c r="L63" s="25">
        <f t="shared" si="7"/>
        <v>0</v>
      </c>
      <c r="M63" s="23"/>
      <c r="N63" s="23"/>
      <c r="O63" s="26">
        <f t="shared" si="8"/>
        <v>36.5</v>
      </c>
      <c r="P63" s="11">
        <f t="shared" si="9"/>
        <v>0</v>
      </c>
      <c r="Q63" s="47"/>
    </row>
    <row r="64" spans="1:17" ht="15.75">
      <c r="A64" s="20">
        <v>57</v>
      </c>
      <c r="B64" s="21" t="s">
        <v>76</v>
      </c>
      <c r="C64" s="20" t="s">
        <v>20</v>
      </c>
      <c r="D64" s="38">
        <v>4.5</v>
      </c>
      <c r="E64" s="20">
        <v>8</v>
      </c>
      <c r="F64" s="33">
        <f t="shared" si="5"/>
        <v>12.5</v>
      </c>
      <c r="G64" s="27">
        <v>19.5</v>
      </c>
      <c r="H64" s="23"/>
      <c r="I64" s="24">
        <f t="shared" si="6"/>
        <v>19.5</v>
      </c>
      <c r="J64" s="23">
        <v>30</v>
      </c>
      <c r="K64" s="23"/>
      <c r="L64" s="25">
        <f t="shared" si="7"/>
        <v>30</v>
      </c>
      <c r="M64" s="23"/>
      <c r="N64" s="23"/>
      <c r="O64" s="26">
        <f t="shared" si="8"/>
        <v>62</v>
      </c>
      <c r="P64" s="11">
        <f t="shared" si="9"/>
        <v>0</v>
      </c>
      <c r="Q64" s="47"/>
    </row>
    <row r="65" spans="1:17" ht="15.75">
      <c r="A65" s="20">
        <v>58</v>
      </c>
      <c r="B65" s="21" t="s">
        <v>77</v>
      </c>
      <c r="C65" s="20" t="s">
        <v>20</v>
      </c>
      <c r="D65" s="38"/>
      <c r="E65" s="20"/>
      <c r="F65" s="33">
        <f t="shared" si="5"/>
        <v>0</v>
      </c>
      <c r="G65" s="27">
        <v>17</v>
      </c>
      <c r="H65" s="23"/>
      <c r="I65" s="24">
        <f t="shared" si="6"/>
        <v>17</v>
      </c>
      <c r="J65" s="23"/>
      <c r="K65" s="23"/>
      <c r="L65" s="25">
        <f t="shared" si="7"/>
        <v>0</v>
      </c>
      <c r="M65" s="23"/>
      <c r="N65" s="23"/>
      <c r="O65" s="26">
        <f t="shared" si="8"/>
        <v>17</v>
      </c>
      <c r="P65" s="11">
        <f t="shared" si="9"/>
        <v>0</v>
      </c>
      <c r="Q65" s="47"/>
    </row>
    <row r="66" spans="1:17" ht="15.75">
      <c r="A66" s="20">
        <v>59</v>
      </c>
      <c r="B66" s="21" t="s">
        <v>78</v>
      </c>
      <c r="C66" s="20" t="s">
        <v>20</v>
      </c>
      <c r="D66" s="38">
        <v>4.5</v>
      </c>
      <c r="E66" s="20">
        <v>8</v>
      </c>
      <c r="F66" s="33">
        <f t="shared" si="5"/>
        <v>12.5</v>
      </c>
      <c r="G66" s="27"/>
      <c r="H66" s="23">
        <v>3</v>
      </c>
      <c r="I66" s="24">
        <f t="shared" si="6"/>
        <v>3</v>
      </c>
      <c r="J66" s="23"/>
      <c r="K66" s="23"/>
      <c r="L66" s="25">
        <f t="shared" si="7"/>
        <v>0</v>
      </c>
      <c r="M66" s="23"/>
      <c r="N66" s="23"/>
      <c r="O66" s="26">
        <f t="shared" si="8"/>
        <v>15.5</v>
      </c>
      <c r="P66" s="11">
        <f t="shared" si="9"/>
        <v>0</v>
      </c>
      <c r="Q66" s="47"/>
    </row>
    <row r="67" spans="1:17" ht="15.75">
      <c r="A67" s="20">
        <v>60</v>
      </c>
      <c r="B67" s="21" t="s">
        <v>79</v>
      </c>
      <c r="C67" s="20" t="s">
        <v>20</v>
      </c>
      <c r="D67" s="38"/>
      <c r="E67" s="20"/>
      <c r="F67" s="33">
        <f t="shared" si="5"/>
        <v>0</v>
      </c>
      <c r="G67" s="27">
        <v>13.5</v>
      </c>
      <c r="H67" s="23"/>
      <c r="I67" s="24">
        <f t="shared" si="6"/>
        <v>13.5</v>
      </c>
      <c r="J67" s="23"/>
      <c r="K67" s="23"/>
      <c r="L67" s="25">
        <f t="shared" si="7"/>
        <v>0</v>
      </c>
      <c r="M67" s="23"/>
      <c r="N67" s="23"/>
      <c r="O67" s="26">
        <f t="shared" si="8"/>
        <v>13.5</v>
      </c>
      <c r="P67" s="11">
        <f t="shared" si="9"/>
        <v>0</v>
      </c>
      <c r="Q67" s="47"/>
    </row>
    <row r="68" spans="1:17" ht="15.75">
      <c r="A68" s="20">
        <v>61</v>
      </c>
      <c r="B68" s="21" t="s">
        <v>80</v>
      </c>
      <c r="C68" s="20" t="s">
        <v>20</v>
      </c>
      <c r="D68" s="38"/>
      <c r="E68" s="20"/>
      <c r="F68" s="33">
        <f t="shared" si="5"/>
        <v>0</v>
      </c>
      <c r="G68" s="27"/>
      <c r="H68" s="23"/>
      <c r="I68" s="24">
        <f t="shared" si="6"/>
        <v>0</v>
      </c>
      <c r="J68" s="23"/>
      <c r="K68" s="23"/>
      <c r="L68" s="25">
        <f t="shared" si="7"/>
        <v>0</v>
      </c>
      <c r="M68" s="23"/>
      <c r="N68" s="23"/>
      <c r="O68" s="26">
        <f t="shared" si="8"/>
        <v>0</v>
      </c>
      <c r="P68" s="11">
        <f t="shared" si="9"/>
        <v>0</v>
      </c>
      <c r="Q68" s="47"/>
    </row>
    <row r="69" spans="1:17" ht="15.75">
      <c r="A69" s="20">
        <v>62</v>
      </c>
      <c r="B69" s="21" t="s">
        <v>81</v>
      </c>
      <c r="C69" s="20" t="s">
        <v>20</v>
      </c>
      <c r="D69" s="38">
        <v>9</v>
      </c>
      <c r="E69" s="20">
        <v>8</v>
      </c>
      <c r="F69" s="33">
        <f t="shared" si="5"/>
        <v>17</v>
      </c>
      <c r="G69" s="27">
        <v>18</v>
      </c>
      <c r="H69" s="23"/>
      <c r="I69" s="24">
        <f t="shared" si="6"/>
        <v>18</v>
      </c>
      <c r="J69" s="23">
        <v>24</v>
      </c>
      <c r="K69" s="23"/>
      <c r="L69" s="25">
        <f t="shared" si="7"/>
        <v>24</v>
      </c>
      <c r="M69" s="23"/>
      <c r="N69" s="23"/>
      <c r="O69" s="26">
        <f t="shared" si="8"/>
        <v>59</v>
      </c>
      <c r="P69" s="11">
        <f t="shared" si="9"/>
        <v>0</v>
      </c>
      <c r="Q69" s="47"/>
    </row>
    <row r="70" ht="15">
      <c r="O70" s="2">
        <f>COUNTIF(O10:O69,"&gt;0")</f>
        <v>53</v>
      </c>
    </row>
  </sheetData>
  <sheetProtection/>
  <mergeCells count="13">
    <mergeCell ref="A1:O1"/>
    <mergeCell ref="A3:B3"/>
    <mergeCell ref="A7:A9"/>
    <mergeCell ref="C7:C9"/>
    <mergeCell ref="O7:O9"/>
    <mergeCell ref="B8:B9"/>
    <mergeCell ref="I8:I9"/>
    <mergeCell ref="M8:M9"/>
    <mergeCell ref="N8:N9"/>
    <mergeCell ref="D8:E8"/>
    <mergeCell ref="P7:P9"/>
    <mergeCell ref="G8:H8"/>
    <mergeCell ref="J8:K8"/>
  </mergeCells>
  <printOptions/>
  <pageMargins left="0.75" right="0.75" top="1" bottom="1" header="0.5" footer="0.5"/>
  <pageSetup horizontalDpi="600" verticalDpi="600" orientation="landscape"/>
  <colBreaks count="1" manualBreakCount="1">
    <brk id="16" max="29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17" sqref="M17"/>
    </sheetView>
  </sheetViews>
  <sheetFormatPr defaultColWidth="8.8515625" defaultRowHeight="12.7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Olivera</dc:creator>
  <cp:keywords/>
  <dc:description/>
  <cp:lastModifiedBy>Nemanja</cp:lastModifiedBy>
  <cp:lastPrinted>2018-01-10T18:16:20Z</cp:lastPrinted>
  <dcterms:created xsi:type="dcterms:W3CDTF">2006-10-23T10:36:11Z</dcterms:created>
  <dcterms:modified xsi:type="dcterms:W3CDTF">2022-01-25T13:22:54Z</dcterms:modified>
  <cp:category/>
  <cp:version/>
  <cp:contentType/>
  <cp:contentStatus/>
</cp:coreProperties>
</file>